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marquezc\Desktop\2022-2023\CUENTA PUBLICA\2022\Formatos para subir cuenta publica 2022\"/>
    </mc:Choice>
  </mc:AlternateContent>
  <xr:revisionPtr revIDLastSave="0" documentId="13_ncr:1_{0CA235DA-C533-4E34-8597-6855B7E2F98D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28680" yWindow="-120" windowWidth="29040" windowHeight="17640" xr2:uid="{00000000-000D-0000-FFFF-FFFF00000000}"/>
  </bookViews>
  <sheets>
    <sheet name="EAEPED_OG" sheetId="1" r:id="rId1"/>
  </sheets>
  <definedNames>
    <definedName name="_xlnm.Print_Area" localSheetId="0">EAEPED_OG!$A$1:$I$160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3" i="1" l="1"/>
  <c r="H154" i="1"/>
  <c r="H155" i="1"/>
  <c r="H156" i="1"/>
  <c r="H157" i="1"/>
  <c r="H158" i="1"/>
  <c r="H152" i="1"/>
  <c r="H149" i="1"/>
  <c r="H150" i="1"/>
  <c r="H148" i="1"/>
  <c r="H140" i="1"/>
  <c r="H141" i="1"/>
  <c r="H142" i="1"/>
  <c r="H143" i="1"/>
  <c r="H144" i="1"/>
  <c r="H145" i="1"/>
  <c r="H146" i="1"/>
  <c r="H139" i="1"/>
  <c r="H136" i="1"/>
  <c r="H137" i="1"/>
  <c r="H135" i="1"/>
  <c r="H126" i="1"/>
  <c r="H127" i="1"/>
  <c r="H128" i="1"/>
  <c r="H129" i="1"/>
  <c r="H130" i="1"/>
  <c r="H131" i="1"/>
  <c r="H132" i="1"/>
  <c r="H133" i="1"/>
  <c r="H125" i="1"/>
  <c r="H116" i="1"/>
  <c r="H117" i="1"/>
  <c r="H118" i="1"/>
  <c r="H119" i="1"/>
  <c r="H120" i="1"/>
  <c r="H121" i="1"/>
  <c r="H122" i="1"/>
  <c r="H123" i="1"/>
  <c r="H115" i="1"/>
  <c r="H106" i="1"/>
  <c r="H107" i="1"/>
  <c r="H108" i="1"/>
  <c r="H109" i="1"/>
  <c r="H110" i="1"/>
  <c r="H111" i="1"/>
  <c r="H112" i="1"/>
  <c r="H113" i="1"/>
  <c r="H105" i="1"/>
  <c r="H96" i="1"/>
  <c r="H97" i="1"/>
  <c r="H98" i="1"/>
  <c r="H99" i="1"/>
  <c r="H100" i="1"/>
  <c r="H101" i="1"/>
  <c r="H102" i="1"/>
  <c r="H103" i="1"/>
  <c r="H95" i="1"/>
  <c r="H88" i="1"/>
  <c r="H89" i="1"/>
  <c r="H90" i="1"/>
  <c r="H91" i="1"/>
  <c r="H92" i="1"/>
  <c r="H93" i="1"/>
  <c r="H87" i="1"/>
  <c r="H79" i="1"/>
  <c r="H80" i="1"/>
  <c r="H81" i="1"/>
  <c r="H82" i="1"/>
  <c r="H83" i="1"/>
  <c r="H84" i="1"/>
  <c r="H78" i="1"/>
  <c r="H75" i="1"/>
  <c r="H76" i="1"/>
  <c r="H74" i="1"/>
  <c r="H66" i="1"/>
  <c r="H67" i="1"/>
  <c r="H68" i="1"/>
  <c r="H69" i="1"/>
  <c r="H70" i="1"/>
  <c r="H71" i="1"/>
  <c r="H72" i="1"/>
  <c r="H65" i="1"/>
  <c r="H63" i="1"/>
  <c r="H62" i="1"/>
  <c r="H61" i="1"/>
  <c r="H57" i="1"/>
  <c r="H58" i="1"/>
  <c r="H59" i="1"/>
  <c r="H45" i="1"/>
  <c r="H46" i="1"/>
  <c r="H47" i="1"/>
  <c r="H48" i="1"/>
  <c r="H49" i="1"/>
  <c r="H34" i="1"/>
  <c r="H35" i="1"/>
  <c r="H28" i="1"/>
  <c r="E153" i="1"/>
  <c r="E154" i="1"/>
  <c r="E155" i="1"/>
  <c r="E156" i="1"/>
  <c r="E157" i="1"/>
  <c r="E158" i="1"/>
  <c r="E152" i="1"/>
  <c r="E149" i="1"/>
  <c r="E150" i="1"/>
  <c r="E148" i="1"/>
  <c r="E140" i="1"/>
  <c r="E141" i="1"/>
  <c r="E142" i="1"/>
  <c r="E143" i="1"/>
  <c r="E144" i="1"/>
  <c r="E145" i="1"/>
  <c r="E146" i="1"/>
  <c r="E139" i="1"/>
  <c r="E136" i="1"/>
  <c r="E137" i="1"/>
  <c r="E135" i="1"/>
  <c r="E133" i="1"/>
  <c r="E126" i="1"/>
  <c r="E127" i="1"/>
  <c r="E128" i="1"/>
  <c r="E129" i="1"/>
  <c r="E130" i="1"/>
  <c r="E131" i="1"/>
  <c r="E132" i="1"/>
  <c r="E125" i="1"/>
  <c r="E116" i="1"/>
  <c r="E117" i="1"/>
  <c r="E118" i="1"/>
  <c r="E119" i="1"/>
  <c r="E120" i="1"/>
  <c r="E121" i="1"/>
  <c r="E122" i="1"/>
  <c r="E123" i="1"/>
  <c r="E115" i="1"/>
  <c r="E106" i="1"/>
  <c r="E107" i="1"/>
  <c r="E108" i="1"/>
  <c r="E109" i="1"/>
  <c r="E110" i="1"/>
  <c r="E111" i="1"/>
  <c r="E112" i="1"/>
  <c r="E113" i="1"/>
  <c r="E105" i="1"/>
  <c r="E96" i="1"/>
  <c r="E97" i="1"/>
  <c r="E98" i="1"/>
  <c r="E99" i="1"/>
  <c r="E100" i="1"/>
  <c r="E101" i="1"/>
  <c r="E102" i="1"/>
  <c r="E103" i="1"/>
  <c r="E95" i="1"/>
  <c r="E88" i="1"/>
  <c r="E89" i="1"/>
  <c r="E90" i="1"/>
  <c r="E91" i="1"/>
  <c r="E92" i="1"/>
  <c r="E93" i="1"/>
  <c r="E87" i="1"/>
  <c r="E79" i="1"/>
  <c r="E80" i="1"/>
  <c r="E81" i="1"/>
  <c r="E82" i="1"/>
  <c r="E83" i="1"/>
  <c r="E84" i="1"/>
  <c r="E78" i="1"/>
  <c r="E75" i="1"/>
  <c r="E76" i="1"/>
  <c r="E74" i="1"/>
  <c r="E70" i="1"/>
  <c r="E71" i="1"/>
  <c r="E72" i="1"/>
  <c r="E66" i="1"/>
  <c r="E67" i="1"/>
  <c r="E68" i="1"/>
  <c r="E69" i="1"/>
  <c r="E65" i="1"/>
  <c r="E62" i="1"/>
  <c r="E63" i="1"/>
  <c r="E61" i="1"/>
  <c r="E52" i="1"/>
  <c r="H52" i="1" s="1"/>
  <c r="E53" i="1"/>
  <c r="H53" i="1" s="1"/>
  <c r="E54" i="1"/>
  <c r="H54" i="1" s="1"/>
  <c r="E55" i="1"/>
  <c r="H55" i="1" s="1"/>
  <c r="E56" i="1"/>
  <c r="H56" i="1" s="1"/>
  <c r="E57" i="1"/>
  <c r="E58" i="1"/>
  <c r="E59" i="1"/>
  <c r="E51" i="1"/>
  <c r="H51" i="1" s="1"/>
  <c r="E42" i="1"/>
  <c r="H42" i="1" s="1"/>
  <c r="E43" i="1"/>
  <c r="H43" i="1" s="1"/>
  <c r="E44" i="1"/>
  <c r="H44" i="1" s="1"/>
  <c r="E45" i="1"/>
  <c r="E46" i="1"/>
  <c r="E47" i="1"/>
  <c r="E48" i="1"/>
  <c r="E49" i="1"/>
  <c r="E41" i="1"/>
  <c r="H41" i="1" s="1"/>
  <c r="E32" i="1"/>
  <c r="H32" i="1" s="1"/>
  <c r="E33" i="1"/>
  <c r="H33" i="1" s="1"/>
  <c r="E34" i="1"/>
  <c r="E35" i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H85" i="1" s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D85" i="1" s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C10" i="1" s="1"/>
  <c r="C160" i="1" s="1"/>
  <c r="H12" i="1"/>
  <c r="G12" i="1"/>
  <c r="G10" i="1" s="1"/>
  <c r="G160" i="1" s="1"/>
  <c r="F12" i="1"/>
  <c r="F10" i="1" s="1"/>
  <c r="E12" i="1"/>
  <c r="D12" i="1"/>
  <c r="C12" i="1"/>
  <c r="D10" i="1" l="1"/>
  <c r="D160" i="1" s="1"/>
  <c r="H10" i="1"/>
  <c r="H160" i="1" s="1"/>
  <c r="E85" i="1"/>
  <c r="E10" i="1"/>
  <c r="E160" i="1" s="1"/>
  <c r="F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<sst xmlns="http://schemas.openxmlformats.org/spreadsheetml/2006/main" count="167" uniqueCount="94">
  <si>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</si>
  <si>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</si>
  <si>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</si>
  <si>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</si>
  <si>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</si>
  <si>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</si>
  <si>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</si>
  <si>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</si>
  <si>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</si>
  <si>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</si>
  <si>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</si>
  <si>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</si>
  <si>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</si>
  <si>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</si>
  <si>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</si>
  <si>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</si>
  <si>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</si>
  <si>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</si>
  <si>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</si>
  <si>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</si>
  <si>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</si>
  <si>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</si>
  <si>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</si>
  <si>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</si>
  <si>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</si>
  <si>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</si>
  <si>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</si>
  <si>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</si>
  <si>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</si>
  <si>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</si>
  <si>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</si>
  <si>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</si>
  <si>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</si>
  <si>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</si>
  <si>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</si>
  <si>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</si>
  <si>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</si>
  <si>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</si>
  <si>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</si>
  <si>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</si>
  <si>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</si>
  <si>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</si>
  <si>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</si>
  <si>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</si>
  <si>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</si>
  <si>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</si>
  <si>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</si>
  <si>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</si>
  <si>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</si>
  <si>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</si>
  <si>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</si>
  <si>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</si>
  <si>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</si>
  <si>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</si>
  <si>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</si>
  <si>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</si>
  <si>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</si>
  <si>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</si>
  <si>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</si>
  <si>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</si>
  <si>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</si>
  <si>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</si>
  <si>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</si>
  <si>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</si>
  <si>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</si>
  <si>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</si>
  <si>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</si>
  <si>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</si>
  <si>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</si>
  <si>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</si>
  <si>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</si>
  <si>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</si>
  <si>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</si>
  <si>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</si>
  <si>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</si>
  <si>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</si>
  <si>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</si>
  <si>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</si>
  <si>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</si>
  <si>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</si>
  <si>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</si>
  <si>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</si>
  <si>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</si>
  <si>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</si>
  <si>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</si>
  <si>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</si>
  <si>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</si>
  <si>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</si>
  <si>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Instituto Estatal Electoral</t>
  </si>
  <si>
    <t>Del 01 de enero al 31 de diciembre de 2022 (b)</t>
  </si>
  <si>
    <t xml:space="preserve">                                                                             Lic. Yanko Durán Prieto</t>
  </si>
  <si>
    <t xml:space="preserve">                                                                               Consejera Presidenta</t>
  </si>
  <si>
    <t>Directora Ejecutiva de Administración</t>
  </si>
  <si>
    <t xml:space="preserve">   Lic. María Guadalupe Delgado 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</si>
</sst>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topLeftCell="A118" zoomScale="90" zoomScaleNormal="90" workbookViewId="0">
      <selection activeCell="B1" sqref="B1:H165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373016926</v>
      </c>
      <c r="D10" s="8">
        <f>SUM(D12,D20,D30,D40,D50,D60,D64,D73,D77)</f>
        <v>24078601.999999993</v>
      </c>
      <c r="E10" s="24">
        <f t="shared" ref="E10:H10" si="0">SUM(E12,E20,E30,E40,E50,E60,E64,E73,E77)</f>
        <v>397095527.99999994</v>
      </c>
      <c r="F10" s="8">
        <f t="shared" si="0"/>
        <v>319480048.94999999</v>
      </c>
      <c r="G10" s="8">
        <f t="shared" si="0"/>
        <v>319480048.94999999</v>
      </c>
      <c r="H10" s="24">
        <f t="shared" si="0"/>
        <v>77615479.050000027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122954836</v>
      </c>
      <c r="D12" s="7">
        <f>SUM(D13:D19)</f>
        <v>37065104.229999997</v>
      </c>
      <c r="E12" s="25">
        <f t="shared" ref="E12:H12" si="1">SUM(E13:E19)</f>
        <v>160019940.22999999</v>
      </c>
      <c r="F12" s="7">
        <f t="shared" si="1"/>
        <v>108042549.38</v>
      </c>
      <c r="G12" s="7">
        <f t="shared" si="1"/>
        <v>108042549.38</v>
      </c>
      <c r="H12" s="25">
        <f t="shared" si="1"/>
        <v>51977390.849999994</v>
      </c>
    </row>
    <row r="13" spans="2:9" ht="24" x14ac:dyDescent="0.2">
      <c r="B13" s="10" t="s">
        <v>14</v>
      </c>
      <c r="C13" s="22">
        <v>12801482</v>
      </c>
      <c r="D13" s="22">
        <v>23717455.539999999</v>
      </c>
      <c r="E13" s="26">
        <f>SUM(C13:D13)</f>
        <v>36518937.539999999</v>
      </c>
      <c r="F13" s="23">
        <v>35827070.590000004</v>
      </c>
      <c r="G13" s="23">
        <v>35827070.590000004</v>
      </c>
      <c r="H13" s="30">
        <f>SUM(E13-F13)</f>
        <v>691866.94999999553</v>
      </c>
    </row>
    <row r="14" spans="2:9" ht="22.9" customHeight="1" x14ac:dyDescent="0.2">
      <c r="B14" s="10" t="s">
        <v>15</v>
      </c>
      <c r="C14" s="22">
        <v>33612890</v>
      </c>
      <c r="D14" s="22">
        <v>-21063141.010000002</v>
      </c>
      <c r="E14" s="26">
        <f t="shared" ref="E14:E79" si="2">SUM(C14:D14)</f>
        <v>12549748.989999998</v>
      </c>
      <c r="F14" s="23">
        <v>2670988.48</v>
      </c>
      <c r="G14" s="23">
        <v>2670988.48</v>
      </c>
      <c r="H14" s="30">
        <f t="shared" ref="H14:H79" si="3">SUM(E14-F14)</f>
        <v>9878760.5099999979</v>
      </c>
    </row>
    <row r="15" spans="2:9" x14ac:dyDescent="0.2">
      <c r="B15" s="10" t="s">
        <v>16</v>
      </c>
      <c r="C15" s="22">
        <v>60725938</v>
      </c>
      <c r="D15" s="22">
        <v>-4472085.5199999996</v>
      </c>
      <c r="E15" s="26">
        <f t="shared" si="2"/>
        <v>56253852.480000004</v>
      </c>
      <c r="F15" s="23">
        <v>52727723.369999997</v>
      </c>
      <c r="G15" s="23">
        <v>52727723.369999997</v>
      </c>
      <c r="H15" s="30">
        <f t="shared" si="3"/>
        <v>3526129.1100000069</v>
      </c>
    </row>
    <row r="16" spans="2:9" x14ac:dyDescent="0.2">
      <c r="B16" s="10" t="s">
        <v>17</v>
      </c>
      <c r="C16" s="22">
        <v>14773483</v>
      </c>
      <c r="D16" s="22">
        <v>23903662.149999999</v>
      </c>
      <c r="E16" s="26">
        <f t="shared" si="2"/>
        <v>38677145.149999999</v>
      </c>
      <c r="F16" s="23">
        <v>12283176.630000001</v>
      </c>
      <c r="G16" s="23">
        <v>12283176.630000001</v>
      </c>
      <c r="H16" s="30">
        <f t="shared" si="3"/>
        <v>26393968.519999996</v>
      </c>
    </row>
    <row r="17" spans="2:8" x14ac:dyDescent="0.2">
      <c r="B17" s="10" t="s">
        <v>18</v>
      </c>
      <c r="C17" s="22">
        <v>971463</v>
      </c>
      <c r="D17" s="22">
        <v>14928350.09</v>
      </c>
      <c r="E17" s="26">
        <f t="shared" si="2"/>
        <v>15899813.09</v>
      </c>
      <c r="F17" s="23">
        <v>4445851.7300000004</v>
      </c>
      <c r="G17" s="23">
        <v>4445851.7300000004</v>
      </c>
      <c r="H17" s="30">
        <f t="shared" si="3"/>
        <v>11453961.359999999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69580</v>
      </c>
      <c r="D19" s="22">
        <v>50862.98</v>
      </c>
      <c r="E19" s="26">
        <f t="shared" si="2"/>
        <v>120442.98000000001</v>
      </c>
      <c r="F19" s="23">
        <v>87738.58</v>
      </c>
      <c r="G19" s="23">
        <v>87738.58</v>
      </c>
      <c r="H19" s="30">
        <f t="shared" si="3"/>
        <v>32704.400000000009</v>
      </c>
    </row>
    <row r="20" spans="2:8" s="9" customFormat="1" ht="24" x14ac:dyDescent="0.2">
      <c r="B20" s="12" t="s">
        <v>21</v>
      </c>
      <c r="C20" s="7">
        <f>SUM(C21:C29)</f>
        <v>25275430</v>
      </c>
      <c r="D20" s="7">
        <f t="shared" ref="D20:H20" si="4">SUM(D21:D29)</f>
        <v>-15144994.110000003</v>
      </c>
      <c r="E20" s="25">
        <f t="shared" si="4"/>
        <v>10130435.889999999</v>
      </c>
      <c r="F20" s="7">
        <f t="shared" si="4"/>
        <v>4954820.04</v>
      </c>
      <c r="G20" s="7">
        <f t="shared" si="4"/>
        <v>4954820.04</v>
      </c>
      <c r="H20" s="25">
        <f t="shared" si="4"/>
        <v>5175615.8500000015</v>
      </c>
    </row>
    <row r="21" spans="2:8" ht="24" x14ac:dyDescent="0.2">
      <c r="B21" s="10" t="s">
        <v>22</v>
      </c>
      <c r="C21" s="22">
        <v>13883209</v>
      </c>
      <c r="D21" s="22">
        <v>-7655063.0199999996</v>
      </c>
      <c r="E21" s="26">
        <f t="shared" si="2"/>
        <v>6228145.9800000004</v>
      </c>
      <c r="F21" s="23">
        <v>2339987.4700000002</v>
      </c>
      <c r="G21" s="23">
        <v>2339987.4700000002</v>
      </c>
      <c r="H21" s="30">
        <f t="shared" si="3"/>
        <v>3888158.5100000002</v>
      </c>
    </row>
    <row r="22" spans="2:8" x14ac:dyDescent="0.2">
      <c r="B22" s="10" t="s">
        <v>23</v>
      </c>
      <c r="C22" s="22">
        <v>5962236</v>
      </c>
      <c r="D22" s="22">
        <v>-5235633.21</v>
      </c>
      <c r="E22" s="26">
        <f t="shared" si="2"/>
        <v>726602.79</v>
      </c>
      <c r="F22" s="23">
        <v>306409.7</v>
      </c>
      <c r="G22" s="23">
        <v>306409.7</v>
      </c>
      <c r="H22" s="30">
        <f t="shared" si="3"/>
        <v>420193.09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57220</v>
      </c>
      <c r="D24" s="22">
        <v>43650.1</v>
      </c>
      <c r="E24" s="26">
        <f t="shared" si="2"/>
        <v>100870.1</v>
      </c>
      <c r="F24" s="23">
        <v>64409.86</v>
      </c>
      <c r="G24" s="23">
        <v>64409.86</v>
      </c>
      <c r="H24" s="30">
        <f t="shared" si="3"/>
        <v>36460.240000000005</v>
      </c>
    </row>
    <row r="25" spans="2:8" ht="23.45" customHeight="1" x14ac:dyDescent="0.2">
      <c r="B25" s="10" t="s">
        <v>26</v>
      </c>
      <c r="C25" s="22">
        <v>2525048</v>
      </c>
      <c r="D25" s="22">
        <v>-1334446.29</v>
      </c>
      <c r="E25" s="26">
        <f t="shared" si="2"/>
        <v>1190601.71</v>
      </c>
      <c r="F25" s="23">
        <v>999712.97</v>
      </c>
      <c r="G25" s="23">
        <v>999712.97</v>
      </c>
      <c r="H25" s="30">
        <f t="shared" si="3"/>
        <v>190888.74</v>
      </c>
    </row>
    <row r="26" spans="2:8" x14ac:dyDescent="0.2">
      <c r="B26" s="10" t="s">
        <v>27</v>
      </c>
      <c r="C26" s="22">
        <v>2118943</v>
      </c>
      <c r="D26" s="22">
        <v>-810416.51</v>
      </c>
      <c r="E26" s="26">
        <f t="shared" si="2"/>
        <v>1308526.49</v>
      </c>
      <c r="F26" s="23">
        <v>915214.49</v>
      </c>
      <c r="G26" s="23">
        <v>915214.49</v>
      </c>
      <c r="H26" s="30">
        <f t="shared" si="3"/>
        <v>393312</v>
      </c>
    </row>
    <row r="27" spans="2:8" ht="24" x14ac:dyDescent="0.2">
      <c r="B27" s="10" t="s">
        <v>28</v>
      </c>
      <c r="C27" s="22">
        <v>158451</v>
      </c>
      <c r="D27" s="22">
        <v>-61236.46</v>
      </c>
      <c r="E27" s="26">
        <f t="shared" si="2"/>
        <v>97214.540000000008</v>
      </c>
      <c r="F27" s="23">
        <v>20978.54</v>
      </c>
      <c r="G27" s="23">
        <v>20978.54</v>
      </c>
      <c r="H27" s="30">
        <f t="shared" si="3"/>
        <v>76236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570323</v>
      </c>
      <c r="D29" s="22">
        <v>-91848.72</v>
      </c>
      <c r="E29" s="26">
        <f t="shared" si="2"/>
        <v>478474.28</v>
      </c>
      <c r="F29" s="23">
        <v>308107.01</v>
      </c>
      <c r="G29" s="23">
        <v>308107.01</v>
      </c>
      <c r="H29" s="30">
        <f t="shared" si="3"/>
        <v>170367.27000000002</v>
      </c>
    </row>
    <row r="30" spans="2:8" s="9" customFormat="1" ht="24" x14ac:dyDescent="0.2">
      <c r="B30" s="12" t="s">
        <v>31</v>
      </c>
      <c r="C30" s="7">
        <f>SUM(C31:C39)</f>
        <v>48697928</v>
      </c>
      <c r="D30" s="7">
        <f t="shared" ref="D30:H30" si="5">SUM(D31:D39)</f>
        <v>-2227385.09</v>
      </c>
      <c r="E30" s="25">
        <f t="shared" si="5"/>
        <v>46470542.909999996</v>
      </c>
      <c r="F30" s="7">
        <f t="shared" si="5"/>
        <v>27389284.810000002</v>
      </c>
      <c r="G30" s="7">
        <f t="shared" si="5"/>
        <v>27389284.810000002</v>
      </c>
      <c r="H30" s="25">
        <f t="shared" si="5"/>
        <v>19081258.100000001</v>
      </c>
    </row>
    <row r="31" spans="2:8" x14ac:dyDescent="0.2">
      <c r="B31" s="10" t="s">
        <v>32</v>
      </c>
      <c r="C31" s="22">
        <v>4203286</v>
      </c>
      <c r="D31" s="22">
        <v>-1590018.62</v>
      </c>
      <c r="E31" s="26">
        <f t="shared" si="2"/>
        <v>2613267.38</v>
      </c>
      <c r="F31" s="23">
        <v>1694529.01</v>
      </c>
      <c r="G31" s="23">
        <v>1694529.01</v>
      </c>
      <c r="H31" s="30">
        <f t="shared" si="3"/>
        <v>918738.36999999988</v>
      </c>
    </row>
    <row r="32" spans="2:8" x14ac:dyDescent="0.2">
      <c r="B32" s="10" t="s">
        <v>33</v>
      </c>
      <c r="C32" s="22">
        <v>3900379</v>
      </c>
      <c r="D32" s="22">
        <v>-1222591.47</v>
      </c>
      <c r="E32" s="26">
        <f t="shared" si="2"/>
        <v>2677787.5300000003</v>
      </c>
      <c r="F32" s="23">
        <v>1819459.29</v>
      </c>
      <c r="G32" s="23">
        <v>1819459.29</v>
      </c>
      <c r="H32" s="30">
        <f t="shared" si="3"/>
        <v>858328.24000000022</v>
      </c>
    </row>
    <row r="33" spans="2:8" ht="24" x14ac:dyDescent="0.2">
      <c r="B33" s="10" t="s">
        <v>34</v>
      </c>
      <c r="C33" s="22">
        <v>8085815</v>
      </c>
      <c r="D33" s="22">
        <v>-3011837.45</v>
      </c>
      <c r="E33" s="26">
        <f t="shared" si="2"/>
        <v>5073977.55</v>
      </c>
      <c r="F33" s="23">
        <v>2999492.56</v>
      </c>
      <c r="G33" s="23">
        <v>2999492.56</v>
      </c>
      <c r="H33" s="30">
        <f t="shared" si="3"/>
        <v>2074484.9899999998</v>
      </c>
    </row>
    <row r="34" spans="2:8" ht="24.6" customHeight="1" x14ac:dyDescent="0.2">
      <c r="B34" s="10" t="s">
        <v>35</v>
      </c>
      <c r="C34" s="22">
        <v>659000</v>
      </c>
      <c r="D34" s="22">
        <v>450170.12</v>
      </c>
      <c r="E34" s="26">
        <f t="shared" si="2"/>
        <v>1109170.1200000001</v>
      </c>
      <c r="F34" s="23">
        <v>584280.23</v>
      </c>
      <c r="G34" s="23">
        <v>584280.23</v>
      </c>
      <c r="H34" s="30">
        <f t="shared" si="3"/>
        <v>524889.89000000013</v>
      </c>
    </row>
    <row r="35" spans="2:8" ht="24" x14ac:dyDescent="0.2">
      <c r="B35" s="10" t="s">
        <v>36</v>
      </c>
      <c r="C35" s="22">
        <v>6729280</v>
      </c>
      <c r="D35" s="22">
        <v>2647919.06</v>
      </c>
      <c r="E35" s="26">
        <f t="shared" si="2"/>
        <v>9377199.0600000005</v>
      </c>
      <c r="F35" s="23">
        <v>1596626.06</v>
      </c>
      <c r="G35" s="23">
        <v>1596626.06</v>
      </c>
      <c r="H35" s="30">
        <f t="shared" si="3"/>
        <v>7780573</v>
      </c>
    </row>
    <row r="36" spans="2:8" ht="24" x14ac:dyDescent="0.2">
      <c r="B36" s="10" t="s">
        <v>37</v>
      </c>
      <c r="C36" s="22">
        <v>3858424</v>
      </c>
      <c r="D36" s="22">
        <v>-2237930.6</v>
      </c>
      <c r="E36" s="26">
        <f t="shared" si="2"/>
        <v>1620493.4</v>
      </c>
      <c r="F36" s="23">
        <v>1230549.6499999999</v>
      </c>
      <c r="G36" s="23">
        <v>1230549.6499999999</v>
      </c>
      <c r="H36" s="30">
        <f t="shared" si="3"/>
        <v>389943.75</v>
      </c>
    </row>
    <row r="37" spans="2:8" x14ac:dyDescent="0.2">
      <c r="B37" s="10" t="s">
        <v>38</v>
      </c>
      <c r="C37" s="22">
        <v>11660229</v>
      </c>
      <c r="D37" s="22">
        <v>-3193959.23</v>
      </c>
      <c r="E37" s="26">
        <f t="shared" si="2"/>
        <v>8466269.7699999996</v>
      </c>
      <c r="F37" s="23">
        <v>2362002.6800000002</v>
      </c>
      <c r="G37" s="23">
        <v>2362002.6800000002</v>
      </c>
      <c r="H37" s="30">
        <f t="shared" si="3"/>
        <v>6104267.0899999999</v>
      </c>
    </row>
    <row r="38" spans="2:8" x14ac:dyDescent="0.2">
      <c r="B38" s="10" t="s">
        <v>39</v>
      </c>
      <c r="C38" s="22">
        <v>2945497</v>
      </c>
      <c r="D38" s="22">
        <v>-1113526.07</v>
      </c>
      <c r="E38" s="26">
        <f t="shared" si="2"/>
        <v>1831970.93</v>
      </c>
      <c r="F38" s="23">
        <v>1639717.92</v>
      </c>
      <c r="G38" s="23">
        <v>1639717.92</v>
      </c>
      <c r="H38" s="30">
        <f t="shared" si="3"/>
        <v>192253.01</v>
      </c>
    </row>
    <row r="39" spans="2:8" x14ac:dyDescent="0.2">
      <c r="B39" s="10" t="s">
        <v>40</v>
      </c>
      <c r="C39" s="22">
        <v>6656018</v>
      </c>
      <c r="D39" s="22">
        <v>7044389.1699999999</v>
      </c>
      <c r="E39" s="26">
        <f t="shared" si="2"/>
        <v>13700407.17</v>
      </c>
      <c r="F39" s="23">
        <v>13462627.41</v>
      </c>
      <c r="G39" s="23">
        <v>13462627.41</v>
      </c>
      <c r="H39" s="30">
        <f t="shared" si="3"/>
        <v>237779.75999999978</v>
      </c>
    </row>
    <row r="40" spans="2:8" s="9" customFormat="1" ht="25.5" customHeight="1" x14ac:dyDescent="0.2">
      <c r="B40" s="12" t="s">
        <v>41</v>
      </c>
      <c r="C40" s="7">
        <f>SUM(C41:C49)</f>
        <v>173021302</v>
      </c>
      <c r="D40" s="7">
        <f t="shared" ref="D40:H40" si="6">SUM(D41:D49)</f>
        <v>80946.77</v>
      </c>
      <c r="E40" s="25">
        <f t="shared" si="6"/>
        <v>173102248.77000001</v>
      </c>
      <c r="F40" s="7">
        <f t="shared" si="6"/>
        <v>173095502.38999999</v>
      </c>
      <c r="G40" s="7">
        <f t="shared" si="6"/>
        <v>173095502.38999999</v>
      </c>
      <c r="H40" s="25">
        <f t="shared" si="6"/>
        <v>6746.380000025034</v>
      </c>
    </row>
    <row r="41" spans="2:8" ht="24" x14ac:dyDescent="0.2">
      <c r="B41" s="10" t="s">
        <v>42</v>
      </c>
      <c r="C41" s="22">
        <v>173021302</v>
      </c>
      <c r="D41" s="22">
        <v>18946.77</v>
      </c>
      <c r="E41" s="26">
        <f t="shared" si="2"/>
        <v>173040248.77000001</v>
      </c>
      <c r="F41" s="23">
        <v>173033502.38999999</v>
      </c>
      <c r="G41" s="23">
        <v>173033502.38999999</v>
      </c>
      <c r="H41" s="30">
        <f t="shared" si="3"/>
        <v>6746.380000025034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62000</v>
      </c>
      <c r="E44" s="26">
        <f t="shared" si="2"/>
        <v>62000</v>
      </c>
      <c r="F44" s="23">
        <v>62000</v>
      </c>
      <c r="G44" s="23">
        <v>62000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3067430</v>
      </c>
      <c r="D50" s="7">
        <f t="shared" ref="D50:H50" si="7">SUM(D51:D59)</f>
        <v>4304930.2</v>
      </c>
      <c r="E50" s="25">
        <f t="shared" si="7"/>
        <v>7372360.2000000002</v>
      </c>
      <c r="F50" s="7">
        <f t="shared" si="7"/>
        <v>5997892.3300000001</v>
      </c>
      <c r="G50" s="7">
        <f t="shared" si="7"/>
        <v>5997892.3300000001</v>
      </c>
      <c r="H50" s="25">
        <f t="shared" si="7"/>
        <v>1374467.87</v>
      </c>
    </row>
    <row r="51" spans="2:8" x14ac:dyDescent="0.2">
      <c r="B51" s="10" t="s">
        <v>52</v>
      </c>
      <c r="C51" s="22">
        <v>2710019</v>
      </c>
      <c r="D51" s="22">
        <v>2568930.2000000002</v>
      </c>
      <c r="E51" s="26">
        <f t="shared" si="2"/>
        <v>5278949.2</v>
      </c>
      <c r="F51" s="23">
        <v>4177168.64</v>
      </c>
      <c r="G51" s="23">
        <v>4177168.64</v>
      </c>
      <c r="H51" s="30">
        <f t="shared" si="3"/>
        <v>1101780.56</v>
      </c>
    </row>
    <row r="52" spans="2:8" x14ac:dyDescent="0.2">
      <c r="B52" s="10" t="s">
        <v>53</v>
      </c>
      <c r="C52" s="22">
        <v>237411</v>
      </c>
      <c r="D52" s="22">
        <v>-65841.490000000005</v>
      </c>
      <c r="E52" s="26">
        <f t="shared" si="2"/>
        <v>171569.51</v>
      </c>
      <c r="F52" s="23">
        <v>23032.74</v>
      </c>
      <c r="G52" s="23">
        <v>23032.74</v>
      </c>
      <c r="H52" s="30">
        <f t="shared" si="3"/>
        <v>148536.77000000002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1800000</v>
      </c>
      <c r="E54" s="26">
        <f t="shared" si="2"/>
        <v>1800000</v>
      </c>
      <c r="F54" s="23">
        <v>1742340</v>
      </c>
      <c r="G54" s="23">
        <v>1742340</v>
      </c>
      <c r="H54" s="30">
        <f t="shared" si="3"/>
        <v>57660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120000</v>
      </c>
      <c r="D56" s="22">
        <v>1841.49</v>
      </c>
      <c r="E56" s="26">
        <f t="shared" si="2"/>
        <v>121841.49</v>
      </c>
      <c r="F56" s="23">
        <v>55350.95</v>
      </c>
      <c r="G56" s="23">
        <v>55350.95</v>
      </c>
      <c r="H56" s="30">
        <f t="shared" si="3"/>
        <v>66490.540000000008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373016926</v>
      </c>
      <c r="D160" s="21">
        <f t="shared" ref="D160:G160" si="28">SUM(D10,D85)</f>
        <v>24078601.999999993</v>
      </c>
      <c r="E160" s="28">
        <f>SUM(E10,E85)</f>
        <v>397095527.99999994</v>
      </c>
      <c r="F160" s="21">
        <f t="shared" si="28"/>
        <v>319480048.94999999</v>
      </c>
      <c r="G160" s="21">
        <f t="shared" si="28"/>
        <v>319480048.94999999</v>
      </c>
      <c r="H160" s="28">
        <f>SUM(H10,H85)</f>
        <v>77615479.050000027</v>
      </c>
    </row>
    <row r="161" spans="2:6" s="31" customFormat="1" x14ac:dyDescent="0.2"/>
    <row r="162" spans="2:6" s="31" customFormat="1" x14ac:dyDescent="0.2"/>
    <row r="163" spans="2:6" s="31" customFormat="1" x14ac:dyDescent="0.2"/>
    <row r="164" spans="2:6" s="31" customFormat="1" x14ac:dyDescent="0.2">
      <c r="B164" s="31" t="s">
        <v>90</v>
      </c>
      <c r="F164" s="31" t="s">
        <v>93</v>
      </c>
    </row>
    <row r="165" spans="2:6" s="31" customFormat="1" x14ac:dyDescent="0.2">
      <c r="B165" s="31" t="s">
        <v>91</v>
      </c>
      <c r="F165" s="31" t="s">
        <v>92</v>
      </c>
    </row>
    <row r="166" spans="2:6" s="31" customFormat="1" x14ac:dyDescent="0.2"/>
    <row r="167" spans="2:6" s="31" customFormat="1" x14ac:dyDescent="0.2"/>
    <row r="168" spans="2:6" s="31" customFormat="1" x14ac:dyDescent="0.2"/>
    <row r="169" spans="2:6" s="31" customFormat="1" x14ac:dyDescent="0.2"/>
    <row r="170" spans="2:6" s="31" customFormat="1" x14ac:dyDescent="0.2"/>
    <row r="171" spans="2:6" s="31" customFormat="1" x14ac:dyDescent="0.2"/>
    <row r="172" spans="2:6" s="31" customFormat="1" x14ac:dyDescent="0.2"/>
    <row r="173" spans="2:6" s="31" customFormat="1" x14ac:dyDescent="0.2"/>
    <row r="174" spans="2:6" s="31" customFormat="1" x14ac:dyDescent="0.2"/>
    <row r="175" spans="2:6" s="31" customFormat="1" x14ac:dyDescent="0.2"/>
    <row r="176" spans="2: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2023-01-30T16:59:13Z</cp:lastPrinted>
  <dcterms:created xsi:type="dcterms:W3CDTF">2020-01-08T21:14:59Z</dcterms:created>
  <dcterms:modified xsi:type="dcterms:W3CDTF">2023-01-30T16:59:45Z</dcterms:modified>
</cp:coreProperties>
</file>